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1AD013C2-C972-42BE-8F28-87A9A0A10373}"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<sst xmlns="http://schemas.openxmlformats.org/spreadsheetml/2006/main" count="8065" uniqueCount="1828">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</sst>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3" sqref="A3:J3"/>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c r="A10" s="156" t="s">
        <v>350</v>
      </c>
      <c r="B10" s="157"/>
      <c r="C10" s="149" t="str">
        <f>VLOOKUP(A10,Listado!A6:R456,6,0)</f>
        <v>G. MANTENIMIENTO</v>
      </c>
      <c r="D10" s="149"/>
      <c r="E10" s="149"/>
      <c r="F10" s="149"/>
      <c r="G10" s="149" t="str">
        <f>VLOOKUP(A10,Listado!A6:R456,7,0)</f>
        <v>Experto/a 3</v>
      </c>
      <c r="H10" s="149"/>
      <c r="I10" s="150" t="str">
        <f>VLOOKUP(A10,Listado!A6:R456,2,0)</f>
        <v>Técnico/a en Obras de Inversión Ferroviarias de infraestructura</v>
      </c>
      <c r="J10" s="151"/>
      <c r="K10" s="149" t="str">
        <f>VLOOKUP(A10,Listado!A6:R456,11,0)</f>
        <v>Madrid</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09.8" customHeight="1" thickTop="1" thickBot="1">
      <c r="A17" s="197" t="str">
        <f>VLOOKUP(A10,Listado!A6:R456,18,0)</f>
        <v>Al menos 5 años de experiencia en obras ferroviarias de infraestructura y vía.
Valorable conocimiento aplicación PIDAME
Valorabale conocimiento de Menphis o Presto</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251"/>
      <c r="E94" s="251"/>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252" t="s">
        <v>284</v>
      </c>
      <c r="G96" s="252"/>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wGPAIUiKIQm/UK85hqwKbEHVt7HkgcN5aGR8Zh3ot0XnGwsOfinuKVfjNCmxdMJQv2WHMg4zvzVmJnKR6oZcJg==" saltValue="SHOIzcxKggv1KyAUF6/bG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2022-09-29T13:41:14Z</dcterms:modified>
</cp:coreProperties>
</file>